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63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'Feuil1'!$A$1:$K$24</definedName>
    <definedName name="Excel_BuiltIn_Print_Area" localSheetId="0">'Feuil1'!$A$1:$C$11</definedName>
  </definedNames>
  <calcPr fullCalcOnLoad="1"/>
</workbook>
</file>

<file path=xl/sharedStrings.xml><?xml version="1.0" encoding="utf-8"?>
<sst xmlns="http://schemas.openxmlformats.org/spreadsheetml/2006/main" count="14" uniqueCount="14">
  <si>
    <t>TP 9 Titrages pHmétriques et colorimétriques  (Cf p467)</t>
  </si>
  <si>
    <t>Concentration de l'espèce titrante</t>
  </si>
  <si>
    <t>mol.L-1</t>
  </si>
  <si>
    <t>ÉQUIPE</t>
  </si>
  <si>
    <t>Ve (en L)</t>
  </si>
  <si>
    <t>Ca    (en mol.L-1)</t>
  </si>
  <si>
    <t>mA exp (en g)</t>
  </si>
  <si>
    <t>% d'écart</t>
  </si>
  <si>
    <t>Ca moy</t>
  </si>
  <si>
    <t>Ecart type</t>
  </si>
  <si>
    <t>Voir page 584</t>
  </si>
  <si>
    <t>U(Ca) (95%) (en mol.L-1)</t>
  </si>
  <si>
    <t xml:space="preserve">Ca :  entre </t>
  </si>
  <si>
    <t xml:space="preserve">et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</si>
</sst>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E+00"/>
    <numFmt numFmtId="166" formatCode="0"/>
    <numFmt numFmtId="167" formatCode="0.0E+00"/>
    <numFmt numFmtId="168" formatCode="0.E+00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4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5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5" fontId="2" fillId="0" borderId="0" xfId="0" applyNumberFormat="1" applyFont="1" applyAlignment="1">
      <alignment/>
    </xf>
    <xf numFmtId="165" fontId="0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5" fontId="0" fillId="0" borderId="1" xfId="0" applyNumberFormat="1" applyFont="1" applyFill="1" applyBorder="1" applyAlignment="1">
      <alignment/>
    </xf>
    <xf numFmtId="165" fontId="0" fillId="0" borderId="0" xfId="0" applyNumberFormat="1" applyFill="1" applyAlignment="1">
      <alignment/>
    </xf>
    <xf numFmtId="165" fontId="0" fillId="2" borderId="1" xfId="0" applyNumberFormat="1" applyFont="1" applyFill="1" applyBorder="1" applyAlignment="1">
      <alignment/>
    </xf>
    <xf numFmtId="165" fontId="0" fillId="2" borderId="0" xfId="0" applyNumberFormat="1" applyFill="1" applyAlignment="1">
      <alignment/>
    </xf>
    <xf numFmtId="167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3" fillId="2" borderId="0" xfId="0" applyFont="1" applyFill="1" applyBorder="1" applyAlignment="1">
      <alignment horizontal="center" vertical="center"/>
    </xf>
    <xf numFmtId="165" fontId="0" fillId="0" borderId="0" xfId="0" applyNumberFormat="1" applyFont="1" applyAlignment="1">
      <alignment/>
    </xf>
    <xf numFmtId="165" fontId="1" fillId="2" borderId="0" xfId="0" applyNumberFormat="1" applyFont="1" applyFill="1" applyAlignment="1">
      <alignment wrapText="1"/>
    </xf>
    <xf numFmtId="168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7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161" zoomScaleNormal="161" workbookViewId="0" topLeftCell="A1">
      <selection activeCell="B22" sqref="B22"/>
    </sheetView>
  </sheetViews>
  <sheetFormatPr defaultColWidth="11.421875" defaultRowHeight="12.75"/>
  <cols>
    <col min="1" max="1" width="15.57421875" style="1" customWidth="1"/>
    <col min="2" max="11" width="9.28125" style="1" customWidth="1"/>
    <col min="12" max="16384" width="11.00390625" style="1" customWidth="1"/>
  </cols>
  <sheetData>
    <row r="1" ht="13.5">
      <c r="A1" s="2" t="s">
        <v>0</v>
      </c>
    </row>
    <row r="2" ht="6" customHeight="1"/>
    <row r="3" spans="1:3" s="5" customFormat="1" ht="21.75" customHeight="1">
      <c r="A3" s="3" t="s">
        <v>1</v>
      </c>
      <c r="B3" s="4">
        <v>0.01</v>
      </c>
      <c r="C3" s="4" t="s">
        <v>2</v>
      </c>
    </row>
    <row r="4" spans="1:3" ht="12.75">
      <c r="A4" s="6"/>
      <c r="B4" s="6"/>
      <c r="C4" s="6"/>
    </row>
    <row r="5" spans="1:11" s="8" customFormat="1" ht="12.75">
      <c r="A5" s="7" t="s">
        <v>3</v>
      </c>
      <c r="B5" s="7">
        <v>1</v>
      </c>
      <c r="C5" s="7">
        <v>2</v>
      </c>
      <c r="D5" s="7">
        <v>3</v>
      </c>
      <c r="E5" s="7">
        <v>4</v>
      </c>
      <c r="F5" s="7">
        <v>5</v>
      </c>
      <c r="G5" s="7">
        <v>6</v>
      </c>
      <c r="H5" s="7">
        <v>7</v>
      </c>
      <c r="I5" s="7">
        <v>8</v>
      </c>
      <c r="J5" s="7">
        <v>9</v>
      </c>
      <c r="K5" s="7">
        <v>10</v>
      </c>
    </row>
    <row r="6" spans="1:11" s="8" customFormat="1" ht="4.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4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s="10" customFormat="1" ht="14.25">
      <c r="A8" s="9" t="s">
        <v>4</v>
      </c>
      <c r="B8" s="9">
        <v>0.011</v>
      </c>
      <c r="C8" s="9">
        <v>0.010700000000000001</v>
      </c>
      <c r="D8" s="9">
        <v>0.011000000000000001</v>
      </c>
      <c r="E8" s="9">
        <v>0.01</v>
      </c>
      <c r="F8" s="9">
        <v>0.01</v>
      </c>
      <c r="G8" s="9"/>
      <c r="H8" s="9"/>
      <c r="I8" s="9"/>
      <c r="J8" s="9"/>
      <c r="K8" s="9">
        <v>0.012</v>
      </c>
    </row>
    <row r="9" spans="1:11" s="12" customFormat="1" ht="14.25">
      <c r="A9" s="11" t="s">
        <v>5</v>
      </c>
      <c r="B9" s="11">
        <f>0.01*B8/0.02</f>
        <v>0.0055</v>
      </c>
      <c r="C9" s="11">
        <f>0.01*C8/0.02</f>
        <v>0.005350000000000001</v>
      </c>
      <c r="D9" s="11">
        <f>0.01*D8/0.02</f>
        <v>0.0055000000000000005</v>
      </c>
      <c r="E9" s="11">
        <f>0.01*E8/0.02</f>
        <v>0.005</v>
      </c>
      <c r="F9" s="11">
        <f>0.01*F8/0.02</f>
        <v>0.005</v>
      </c>
      <c r="G9" s="11">
        <f>0.01*G8/0.02</f>
        <v>0</v>
      </c>
      <c r="H9" s="11">
        <f>0.01*H8/0.02</f>
        <v>0</v>
      </c>
      <c r="I9" s="11">
        <f>0.01*I8/0.02</f>
        <v>0</v>
      </c>
      <c r="J9" s="11">
        <f>0.01*J8/0.02</f>
        <v>0</v>
      </c>
      <c r="K9" s="11">
        <f>0.01*K8/0.02</f>
        <v>0.006</v>
      </c>
    </row>
    <row r="10" spans="1:11" ht="14.25">
      <c r="A10" s="6" t="s">
        <v>6</v>
      </c>
      <c r="B10" s="6">
        <f>B9*0.5*180</f>
        <v>0.495</v>
      </c>
      <c r="C10" s="6">
        <f>C9*0.5*180</f>
        <v>0.48150000000000004</v>
      </c>
      <c r="D10" s="6">
        <f>D9*0.5*180</f>
        <v>0.49500000000000005</v>
      </c>
      <c r="E10" s="6">
        <f>E9*0.5*180</f>
        <v>0.45</v>
      </c>
      <c r="F10" s="6">
        <f>F9*0.5*180</f>
        <v>0.45</v>
      </c>
      <c r="G10" s="6">
        <f>G9*0.5*180</f>
        <v>0</v>
      </c>
      <c r="H10" s="6">
        <f>H9*0.5*180</f>
        <v>0</v>
      </c>
      <c r="I10" s="6">
        <f>I9*0.5*180</f>
        <v>0</v>
      </c>
      <c r="J10" s="6">
        <f>J9*0.5*180</f>
        <v>0</v>
      </c>
      <c r="K10" s="6">
        <f>K9*0.5*180</f>
        <v>0.54</v>
      </c>
    </row>
    <row r="11" spans="1:11" ht="14.25">
      <c r="A11" s="6" t="s">
        <v>7</v>
      </c>
      <c r="B11" s="6">
        <f>ABS((0.5-B10)/0.5)</f>
        <v>0.010000000000000009</v>
      </c>
      <c r="C11" s="6">
        <f>ABS((0.5-C10)/0.5)</f>
        <v>0.03699999999999992</v>
      </c>
      <c r="D11" s="6">
        <f>ABS((0.5-D10)/0.5)</f>
        <v>0.009999999999999898</v>
      </c>
      <c r="E11" s="6">
        <f>ABS((0.5-E10)/0.5)</f>
        <v>0.09999999999999998</v>
      </c>
      <c r="F11" s="6">
        <f>ABS((0.5-F10)/0.5)</f>
        <v>0.09999999999999998</v>
      </c>
      <c r="G11" s="6">
        <f>ABS((0.5-G10)/0.5)</f>
        <v>1</v>
      </c>
      <c r="H11" s="6">
        <f>ABS((0.5-H10)/0.5)</f>
        <v>1</v>
      </c>
      <c r="I11" s="6">
        <f>ABS((0.5-I10)/0.5)</f>
        <v>1</v>
      </c>
      <c r="J11" s="6">
        <f>ABS((0.5-J10)/0.5)</f>
        <v>1</v>
      </c>
      <c r="K11" s="6">
        <f>ABS((0.5-K10)/0.5)</f>
        <v>0.08000000000000007</v>
      </c>
    </row>
    <row r="12" ht="4.5" customHeight="1"/>
    <row r="13" ht="4.5" customHeight="1"/>
    <row r="14" spans="1:2" s="2" customFormat="1" ht="14.25">
      <c r="A14" s="2" t="s">
        <v>8</v>
      </c>
      <c r="B14" s="13">
        <f>AVERAGE(B9:F9)</f>
        <v>0.005270000000000001</v>
      </c>
    </row>
    <row r="15" s="2" customFormat="1" ht="14.25"/>
    <row r="16" s="2" customFormat="1" ht="14.25" hidden="1"/>
    <row r="17" s="2" customFormat="1" ht="14.25" hidden="1"/>
    <row r="18" s="2" customFormat="1" ht="14.25" hidden="1"/>
    <row r="19" s="2" customFormat="1" ht="14.25" hidden="1"/>
    <row r="20" spans="1:6" s="2" customFormat="1" ht="14.25">
      <c r="A20" s="14" t="s">
        <v>9</v>
      </c>
      <c r="B20" s="2">
        <f>STDEV(B9:F9)</f>
        <v>0.00025396850198400594</v>
      </c>
      <c r="F20" s="15" t="s">
        <v>10</v>
      </c>
    </row>
    <row r="21" s="16" customFormat="1" ht="14.25">
      <c r="F21" s="15"/>
    </row>
    <row r="22" spans="1:9" s="2" customFormat="1" ht="31.5" customHeight="1">
      <c r="A22" s="17" t="s">
        <v>11</v>
      </c>
      <c r="B22" s="18">
        <f>2.78*B20/SQRT(5)</f>
        <v>0.0003157473040264953</v>
      </c>
      <c r="C22" s="19"/>
      <c r="D22" s="19"/>
      <c r="F22" s="15"/>
      <c r="G22" s="20"/>
      <c r="H22" s="20"/>
      <c r="I22" s="20"/>
    </row>
    <row r="23" spans="1:9" s="2" customFormat="1" ht="14.25">
      <c r="A23" s="19"/>
      <c r="B23" s="19"/>
      <c r="C23" s="19"/>
      <c r="D23" s="19"/>
      <c r="F23" s="15"/>
      <c r="G23" s="20"/>
      <c r="H23" s="20"/>
      <c r="I23" s="20"/>
    </row>
    <row r="24" spans="1:9" s="2" customFormat="1" ht="14.25">
      <c r="A24" s="19" t="s">
        <v>12</v>
      </c>
      <c r="B24" s="21">
        <f>B14-B22</f>
        <v>0.0049542526959735055</v>
      </c>
      <c r="C24" s="22" t="s">
        <v>13</v>
      </c>
      <c r="D24" s="21">
        <f>B14+B22</f>
        <v>0.005585747304026497</v>
      </c>
      <c r="F24" s="15"/>
      <c r="G24" s="20"/>
      <c r="H24" s="23"/>
      <c r="I24" s="20"/>
    </row>
    <row r="34" ht="14.25"/>
  </sheetData>
  <sheetProtection selectLockedCells="1" selectUnlockedCells="1"/>
  <mergeCells count="1">
    <mergeCell ref="F20:F2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137" zoomScaleNormal="137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2013-11-13T08:55:39Z</dcterms:created>
  <dcterms:modified xsi:type="dcterms:W3CDTF">2014-11-26T21:25:08Z</dcterms:modified>
  <cp:category/>
  <cp:version/>
  <cp:contentType/>
  <cp:contentStatus/>
  <cp:revision>12</cp:revision>
</cp:coreProperties>
</file>